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235"/>
  </bookViews>
  <sheets>
    <sheet name="Sheet2" sheetId="2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/>
  <c r="H16"/>
  <c r="H9"/>
  <c r="F25"/>
  <c r="F15"/>
  <c r="F13"/>
  <c r="F16" s="1"/>
  <c r="F8"/>
  <c r="D7"/>
  <c r="F7" s="1"/>
  <c r="F9" s="1"/>
  <c r="D22"/>
  <c r="H22" s="1"/>
  <c r="D31"/>
  <c r="D30"/>
  <c r="D32" s="1"/>
  <c r="D16"/>
  <c r="D9"/>
  <c r="D19" l="1"/>
  <c r="D27" s="1"/>
  <c r="F19"/>
  <c r="F22"/>
  <c r="D34"/>
  <c r="F27" l="1"/>
</calcChain>
</file>

<file path=xl/sharedStrings.xml><?xml version="1.0" encoding="utf-8"?>
<sst xmlns="http://schemas.openxmlformats.org/spreadsheetml/2006/main" count="28" uniqueCount="27">
  <si>
    <t>Revenue</t>
  </si>
  <si>
    <t>Sep 7 - Nov 22</t>
  </si>
  <si>
    <t>Expenditures</t>
  </si>
  <si>
    <t>Hot lunches - Term 1</t>
  </si>
  <si>
    <t>Republica Coffee fundraiser</t>
  </si>
  <si>
    <t>Hot lunch orders &amp; supplies</t>
  </si>
  <si>
    <t>Bambora credit card charges</t>
  </si>
  <si>
    <t>Escess (Dificiency)</t>
  </si>
  <si>
    <t>Revenue over expenditures</t>
  </si>
  <si>
    <t>Cash on hand</t>
  </si>
  <si>
    <t>At beginning of period</t>
  </si>
  <si>
    <t>Add: school return 2020-2021</t>
  </si>
  <si>
    <t>unused classromm funds</t>
  </si>
  <si>
    <t>At end of period</t>
  </si>
  <si>
    <t>Cash in bank</t>
  </si>
  <si>
    <t>Gaming account</t>
  </si>
  <si>
    <t>Operating account</t>
  </si>
  <si>
    <t>Year to Date</t>
  </si>
  <si>
    <t>2021-2022</t>
  </si>
  <si>
    <t>Budget</t>
  </si>
  <si>
    <t>Variance</t>
  </si>
  <si>
    <t>Bayridge Elementary School Parent Advisory Council</t>
  </si>
  <si>
    <t>Treasurer's Report September 7, 2021 - Novvember 22, 2021</t>
  </si>
  <si>
    <t>Republica Coffee orders</t>
  </si>
  <si>
    <t xml:space="preserve">($750 check to Republica Coffee not yet </t>
  </si>
  <si>
    <t>cleared the bank)</t>
  </si>
  <si>
    <t>difference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</si>
</sst>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43" fontId="0" fillId="0" borderId="0" xfId="1" applyFont="1"/>
    <xf numFmtId="43" fontId="0" fillId="0" borderId="0" xfId="0" applyNumberFormat="1"/>
    <xf numFmtId="43" fontId="0" fillId="0" borderId="1" xfId="1" applyFont="1" applyBorder="1"/>
    <xf numFmtId="43" fontId="0" fillId="0" borderId="2" xfId="1" applyFont="1" applyBorder="1"/>
    <xf numFmtId="0" fontId="0" fillId="0" borderId="1" xfId="0" applyBorder="1"/>
    <xf numFmtId="0" fontId="0" fillId="0" borderId="0" xfId="0" applyAlignment="1">
      <alignment horizontal="left" indent="3"/>
    </xf>
    <xf numFmtId="0" fontId="0" fillId="0" borderId="3" xfId="0" applyBorder="1"/>
    <xf numFmtId="43" fontId="0" fillId="0" borderId="3" xfId="0" applyNumberFormat="1" applyBorder="1"/>
    <xf numFmtId="0" fontId="0" fillId="0" borderId="2" xfId="0" applyBorder="1"/>
    <xf numFmtId="43" fontId="0" fillId="0" borderId="2" xfId="0" applyNumberFormat="1" applyBorder="1"/>
    <xf numFmtId="43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44" fontId="0" fillId="0" borderId="0" xfId="2" applyFont="1"/>
    <xf numFmtId="44" fontId="0" fillId="0" borderId="3" xfId="2" applyFont="1" applyBorder="1"/>
    <xf numFmtId="44" fontId="0" fillId="0" borderId="2" xfId="2" applyFont="1" applyBorder="1"/>
    <xf numFmtId="0" fontId="3" fillId="0" borderId="0" xfId="0" applyFont="1" applyAlignment="1">
      <alignment horizontal="right"/>
    </xf>
    <xf numFmtId="43" fontId="0" fillId="0" borderId="4" xfId="0" applyNumberFormat="1" applyBorder="1"/>
    <xf numFmtId="0" fontId="0" fillId="0" borderId="0" xfId="0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topLeftCell="A5" workbookViewId="0">
      <selection activeCell="L30" sqref="L30"/>
    </sheetView>
  </sheetViews>
  <sheetFormatPr defaultRowHeight="15"/>
  <cols>
    <col min="1" max="1" width="2.85546875" customWidth="1"/>
    <col min="2" max="2" width="26.5703125" bestFit="1" customWidth="1"/>
    <col min="3" max="3" width="2.42578125" customWidth="1"/>
    <col min="4" max="4" width="13.42578125" bestFit="1" customWidth="1"/>
    <col min="5" max="5" width="2.5703125" customWidth="1"/>
    <col min="6" max="6" width="14" customWidth="1"/>
    <col min="7" max="7" width="2.140625" customWidth="1"/>
    <col min="8" max="8" width="10.5703125" bestFit="1" customWidth="1"/>
    <col min="9" max="9" width="2" customWidth="1"/>
  </cols>
  <sheetData>
    <row r="1" spans="1:10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>
      <c r="A2" s="21" t="s">
        <v>22</v>
      </c>
      <c r="B2" s="21"/>
      <c r="C2" s="21"/>
      <c r="D2" s="21"/>
      <c r="E2" s="21"/>
      <c r="F2" s="21"/>
      <c r="G2" s="21"/>
      <c r="H2" s="21"/>
      <c r="I2" s="21"/>
      <c r="J2" s="21"/>
    </row>
    <row r="4" spans="1:10">
      <c r="D4" s="13">
        <v>2021</v>
      </c>
      <c r="E4" s="12"/>
      <c r="F4" s="13" t="s">
        <v>17</v>
      </c>
      <c r="G4" s="12"/>
      <c r="H4" s="13" t="s">
        <v>18</v>
      </c>
      <c r="I4" s="12"/>
      <c r="J4" s="13" t="s">
        <v>20</v>
      </c>
    </row>
    <row r="5" spans="1:10">
      <c r="D5" s="15" t="s">
        <v>1</v>
      </c>
      <c r="E5" s="14"/>
      <c r="F5" s="15" t="s">
        <v>1</v>
      </c>
      <c r="G5" s="14"/>
      <c r="H5" s="15" t="s">
        <v>19</v>
      </c>
      <c r="I5" s="14"/>
      <c r="J5" s="14"/>
    </row>
    <row r="6" spans="1:10">
      <c r="A6" s="12" t="s">
        <v>0</v>
      </c>
    </row>
    <row r="7" spans="1:10">
      <c r="B7" t="s">
        <v>3</v>
      </c>
      <c r="D7" s="16">
        <f>27480.2-1000+94-7.49</f>
        <v>26566.71</v>
      </c>
      <c r="F7" s="2">
        <f>D7</f>
        <v>26566.71</v>
      </c>
      <c r="H7" s="1"/>
    </row>
    <row r="8" spans="1:10">
      <c r="B8" t="s">
        <v>4</v>
      </c>
      <c r="D8" s="3">
        <v>1000</v>
      </c>
      <c r="E8" s="5"/>
      <c r="F8" s="11">
        <f>D8</f>
        <v>1000</v>
      </c>
      <c r="G8" s="5"/>
      <c r="H8" s="3"/>
      <c r="I8" s="5"/>
      <c r="J8" s="5"/>
    </row>
    <row r="9" spans="1:10" ht="27" customHeight="1">
      <c r="D9" s="4">
        <f>SUM(D7:D8)</f>
        <v>27566.71</v>
      </c>
      <c r="E9" s="9"/>
      <c r="F9" s="10">
        <f>SUM(F7:F8)</f>
        <v>27566.71</v>
      </c>
      <c r="G9" s="9"/>
      <c r="H9" s="4">
        <f>SUM(H7:H8)</f>
        <v>0</v>
      </c>
      <c r="I9" s="9"/>
      <c r="J9" s="9"/>
    </row>
    <row r="10" spans="1:10">
      <c r="D10" s="1"/>
    </row>
    <row r="11" spans="1:10">
      <c r="D11" s="1"/>
    </row>
    <row r="12" spans="1:10">
      <c r="A12" s="12" t="s">
        <v>2</v>
      </c>
      <c r="D12" s="1"/>
    </row>
    <row r="13" spans="1:10">
      <c r="B13" t="s">
        <v>5</v>
      </c>
      <c r="D13" s="16">
        <v>7054.25</v>
      </c>
      <c r="F13" s="2">
        <f>D13</f>
        <v>7054.25</v>
      </c>
      <c r="H13" s="1"/>
    </row>
    <row r="14" spans="1:10">
      <c r="B14" t="s">
        <v>23</v>
      </c>
      <c r="D14" s="16">
        <v>750</v>
      </c>
      <c r="F14" s="2">
        <f>D14</f>
        <v>750</v>
      </c>
      <c r="H14" s="1"/>
    </row>
    <row r="15" spans="1:10">
      <c r="B15" t="s">
        <v>6</v>
      </c>
      <c r="D15" s="3">
        <v>810.21</v>
      </c>
      <c r="E15" s="5"/>
      <c r="F15" s="11">
        <f>D15</f>
        <v>810.21</v>
      </c>
      <c r="G15" s="5"/>
      <c r="H15" s="3"/>
      <c r="I15" s="5"/>
      <c r="J15" s="5"/>
    </row>
    <row r="16" spans="1:10" ht="24.75" customHeight="1">
      <c r="D16" s="4">
        <f>SUM(D13:D15)</f>
        <v>8614.4599999999991</v>
      </c>
      <c r="E16" s="9"/>
      <c r="F16" s="10">
        <f>SUM(F13:F15)</f>
        <v>8614.4599999999991</v>
      </c>
      <c r="G16" s="9"/>
      <c r="H16" s="4">
        <f>SUM(H13:H15)</f>
        <v>0</v>
      </c>
      <c r="I16" s="9"/>
      <c r="J16" s="9"/>
    </row>
    <row r="17" spans="1:10">
      <c r="D17" s="1"/>
    </row>
    <row r="18" spans="1:10">
      <c r="A18" t="s">
        <v>7</v>
      </c>
    </row>
    <row r="19" spans="1:10">
      <c r="B19" t="s">
        <v>8</v>
      </c>
      <c r="D19" s="16">
        <f>D9-D16</f>
        <v>18952.25</v>
      </c>
      <c r="F19" s="2">
        <f>D19</f>
        <v>18952.25</v>
      </c>
      <c r="H19" s="1"/>
    </row>
    <row r="21" spans="1:10">
      <c r="A21" s="12" t="s">
        <v>9</v>
      </c>
    </row>
    <row r="22" spans="1:10">
      <c r="B22" t="s">
        <v>10</v>
      </c>
      <c r="D22" s="3">
        <f>30622.76+9670.89</f>
        <v>40293.649999999994</v>
      </c>
      <c r="E22" s="5"/>
      <c r="F22" s="11">
        <f>SUM(D22)</f>
        <v>40293.649999999994</v>
      </c>
      <c r="G22" s="5"/>
      <c r="H22" s="11">
        <f>D22</f>
        <v>40293.649999999994</v>
      </c>
      <c r="I22" s="5"/>
      <c r="J22" s="5"/>
    </row>
    <row r="24" spans="1:10">
      <c r="B24" t="s">
        <v>11</v>
      </c>
    </row>
    <row r="25" spans="1:10">
      <c r="B25" s="6" t="s">
        <v>12</v>
      </c>
      <c r="D25" s="3">
        <v>1213.1500000000001</v>
      </c>
      <c r="E25" s="5"/>
      <c r="F25" s="11">
        <f>SUM(D25:E25)</f>
        <v>1213.1500000000001</v>
      </c>
      <c r="G25" s="5"/>
      <c r="H25" s="5"/>
      <c r="I25" s="5"/>
      <c r="J25" s="5"/>
    </row>
    <row r="27" spans="1:10" ht="15.75" thickBot="1">
      <c r="B27" t="s">
        <v>13</v>
      </c>
      <c r="D27" s="17">
        <f>D19+D22+D25</f>
        <v>60459.049999999996</v>
      </c>
      <c r="E27" s="7"/>
      <c r="F27" s="8">
        <f>SUM(F19:F25)</f>
        <v>60459.049999999996</v>
      </c>
      <c r="G27" s="7"/>
      <c r="H27" s="7"/>
      <c r="I27" s="7"/>
      <c r="J27" s="7"/>
    </row>
    <row r="29" spans="1:10">
      <c r="A29" s="12" t="s">
        <v>14</v>
      </c>
    </row>
    <row r="30" spans="1:10">
      <c r="B30" t="s">
        <v>16</v>
      </c>
      <c r="D30" s="16">
        <f>50989.36+509+39.8</f>
        <v>51538.16</v>
      </c>
    </row>
    <row r="31" spans="1:10">
      <c r="B31" t="s">
        <v>15</v>
      </c>
      <c r="D31" s="3">
        <f>9633.88+37.01</f>
        <v>9670.89</v>
      </c>
    </row>
    <row r="32" spans="1:10" ht="26.25" customHeight="1">
      <c r="D32" s="18">
        <f>SUM(D30:D31)</f>
        <v>61209.05</v>
      </c>
    </row>
    <row r="33" spans="3:6">
      <c r="D33" s="2"/>
    </row>
    <row r="34" spans="3:6">
      <c r="C34" s="19" t="s">
        <v>26</v>
      </c>
      <c r="D34" s="20">
        <f>D27-D32</f>
        <v>-750.00000000000728</v>
      </c>
      <c r="F34" t="s">
        <v>24</v>
      </c>
    </row>
    <row r="35" spans="3:6">
      <c r="D35" s="2"/>
      <c r="F35" t="s">
        <v>25</v>
      </c>
    </row>
  </sheetData>
  <mergeCells count="2">
    <mergeCell ref="A1:J1"/>
    <mergeCell ref="A2:J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Li</dc:creator>
  <cp:lastModifiedBy>Jen</cp:lastModifiedBy>
  <cp:lastPrinted>2021-11-23T07:57:55Z</cp:lastPrinted>
  <dcterms:created xsi:type="dcterms:W3CDTF">2021-10-07T03:50:01Z</dcterms:created>
  <dcterms:modified xsi:type="dcterms:W3CDTF">2021-11-24T06:45:37Z</dcterms:modified>
</cp:coreProperties>
</file>